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84" windowWidth="15876" windowHeight="5856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" i="1" l="1"/>
  <c r="E8" i="1"/>
  <c r="E7" i="1"/>
  <c r="H6" i="1"/>
  <c r="H4" i="1"/>
  <c r="E6" i="1"/>
  <c r="E5" i="1"/>
  <c r="E4" i="1"/>
  <c r="E3" i="1"/>
  <c r="E2" i="1"/>
  <c r="D8" i="1"/>
  <c r="D6" i="1"/>
  <c r="D5" i="1"/>
  <c r="D4" i="1"/>
  <c r="D3" i="1"/>
  <c r="D2" i="1"/>
  <c r="C8" i="1"/>
  <c r="C7" i="1"/>
  <c r="C6" i="1"/>
  <c r="C5" i="1"/>
  <c r="C4" i="1"/>
  <c r="C3" i="1"/>
  <c r="C2" i="1"/>
  <c r="B7" i="1"/>
  <c r="B4" i="1"/>
  <c r="B3" i="1"/>
  <c r="B5" i="1" l="1"/>
  <c r="B6" i="1" s="1"/>
  <c r="B8" i="1" s="1"/>
</calcChain>
</file>

<file path=xl/sharedStrings.xml><?xml version="1.0" encoding="utf-8"?>
<sst xmlns="http://schemas.openxmlformats.org/spreadsheetml/2006/main" count="17" uniqueCount="17">
  <si>
    <t>(+) Listeneinkaufspreis</t>
  </si>
  <si>
    <t>(-) Rabatt</t>
  </si>
  <si>
    <t>(=) Zieleinkaufpreis</t>
  </si>
  <si>
    <t>(-) Skonto</t>
  </si>
  <si>
    <t>(=) Bareinkaufspreis</t>
  </si>
  <si>
    <t>(+) Bezugskosten</t>
  </si>
  <si>
    <t>(=) Bezugspreis</t>
  </si>
  <si>
    <t>(+) Schiffsfracht</t>
  </si>
  <si>
    <t>(+) Bahnfracht</t>
  </si>
  <si>
    <t>(+) Transportversicherung</t>
  </si>
  <si>
    <t>(+) Vermittlungsgebühren</t>
  </si>
  <si>
    <t>(=) Bezugskosten</t>
  </si>
  <si>
    <t>Gartengerät Südbayern Gartenrechen Gloria</t>
  </si>
  <si>
    <t>Metallbau Tiger Gartenerechen Granada</t>
  </si>
  <si>
    <t>Schwarzwald Garten Gartenrechen Kolibri</t>
  </si>
  <si>
    <t>Rumain Org Gartenrechen Olax</t>
  </si>
  <si>
    <t>Nebenrechnung, Ermittlung, Bezugskosten für Olax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</si>
</sst>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165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9</xdr:row>
      <xdr:rowOff>160020</xdr:rowOff>
    </xdr:from>
    <xdr:to>
      <xdr:col>5</xdr:col>
      <xdr:colOff>358140</xdr:colOff>
      <xdr:row>48</xdr:row>
      <xdr:rowOff>0</xdr:rowOff>
    </xdr:to>
    <xdr:sp macro="" textlink="">
      <xdr:nvSpPr>
        <xdr:cNvPr id="3" name="Textfeld 2"/>
        <xdr:cNvSpPr txBox="1"/>
      </xdr:nvSpPr>
      <xdr:spPr>
        <a:xfrm>
          <a:off x="320040" y="2171700"/>
          <a:ext cx="6713220" cy="697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Schritt 2: Entscheidungsheuristik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Günstigster Anbieter: Rumain Org, Gartenrechen Olax, Bezugspreis  4.949,31€ für die Lieferung.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Qualitätsprüfung: für den professionellen Gebrauch nicht geeignet.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Entscheidung: Qualitätsprüfung nicht bestanden, Ablehnung des Angebots.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zweitgünstigstes Angebot: Gartengerät Südbayern, Preis 9.705,22€ für die Lieferung.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Qualitätsprüfung: Zackenlänge nur 10 Zentimeter, benötigt werden aber mindestens 12cm.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Entscheidung: Qualitätsprüfung nicht bestanden, Ablehnung des Angebots.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oder: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Lieferung erst in 4 Wochen, benötigt wird die Ware jedoch sofort.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Entscheidung: Prüfung der Liefer-Terminierung nicht bestanden, Ablehnung des Angebots.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Drittgünstiger Anbieter: Metallbau Tiger, Gartenrechen Granada, Preis: 12.333,60€ für die Lieferung.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Qualitätsprüfung: hohe Qualität und für professionelle Verwendung sehr gut geeignet.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Entscheidung: Qualitätsprüfung bestanden.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Terminprüfung: Lieferung innerhalb von 3 Tagen, damit sehr kurze Lieferzeit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Entscheidung: Terminierungsprüfung bestanden.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Teuerster Anbieter: Schwarzwald Garten, Gartenrechen Kolibri Preis: 16.385,33€ für die Lieferung.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Qualitätsprüfung: Hochwertige Geräte, für den professionellen Einsatz sehr gut geeignet.  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Entscheidung: Qualitätsprüfung bestanden.</a:t>
          </a:r>
        </a:p>
        <a:p>
          <a:pPr lvl="0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Terminierung: Lieferfrist 1 Woche,. damit länger als bei der Firma Metallbau Tiger.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Nachteil: Sehr hoher Preis.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Entscheidung: Ablehnung des Angebots.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Endgültige Entscheidung: 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Metallbau Tiger, Gartenrechen Granada.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Begründung der Entscheidung: Lieferung in 3 Tagen, hohe Qualität, Qualität für professionelle Verwender geeignet.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G30" sqref="G30"/>
    </sheetView>
  </sheetViews>
  <sheetFormatPr baseColWidth="10" defaultRowHeight="14.4" x14ac:dyDescent="0.3"/>
  <cols>
    <col min="1" max="1" width="23.109375" customWidth="1"/>
    <col min="2" max="2" width="21.77734375" customWidth="1"/>
    <col min="3" max="3" width="18.44140625" customWidth="1"/>
    <col min="4" max="4" width="22.44140625" customWidth="1"/>
    <col min="5" max="5" width="13.88671875" customWidth="1"/>
    <col min="7" max="7" width="24.77734375" customWidth="1"/>
  </cols>
  <sheetData>
    <row r="1" spans="1:8" ht="43.2" x14ac:dyDescent="0.3">
      <c r="A1" s="2"/>
      <c r="B1" s="5" t="s">
        <v>12</v>
      </c>
      <c r="C1" s="5" t="s">
        <v>13</v>
      </c>
      <c r="D1" s="5" t="s">
        <v>14</v>
      </c>
      <c r="E1" s="5" t="s">
        <v>15</v>
      </c>
      <c r="G1" s="4" t="s">
        <v>16</v>
      </c>
    </row>
    <row r="2" spans="1:8" x14ac:dyDescent="0.3">
      <c r="A2" s="2" t="s">
        <v>0</v>
      </c>
      <c r="B2" s="3">
        <f>400*27.22</f>
        <v>10888</v>
      </c>
      <c r="C2" s="3">
        <f>3500*4</f>
        <v>14000</v>
      </c>
      <c r="D2" s="3">
        <f>2200*8</f>
        <v>17600</v>
      </c>
      <c r="E2" s="3">
        <f>400*11.3</f>
        <v>4520</v>
      </c>
      <c r="G2" t="s">
        <v>7</v>
      </c>
      <c r="H2" s="1">
        <v>280</v>
      </c>
    </row>
    <row r="3" spans="1:8" x14ac:dyDescent="0.3">
      <c r="A3" s="2" t="s">
        <v>1</v>
      </c>
      <c r="B3" s="3">
        <f>B2*10%</f>
        <v>1088.8</v>
      </c>
      <c r="C3" s="3">
        <f>C2*12%</f>
        <v>1680</v>
      </c>
      <c r="D3" s="3">
        <f>D2*5%</f>
        <v>880</v>
      </c>
      <c r="E3" s="3">
        <f>E2*5%</f>
        <v>226</v>
      </c>
      <c r="G3" t="s">
        <v>8</v>
      </c>
      <c r="H3" s="1">
        <v>300</v>
      </c>
    </row>
    <row r="4" spans="1:8" x14ac:dyDescent="0.3">
      <c r="A4" s="2" t="s">
        <v>2</v>
      </c>
      <c r="B4" s="3">
        <f>B2-B3</f>
        <v>9799.2000000000007</v>
      </c>
      <c r="C4" s="3">
        <f>C2-C3</f>
        <v>12320</v>
      </c>
      <c r="D4" s="3">
        <f>D2-D3</f>
        <v>16720</v>
      </c>
      <c r="E4" s="3">
        <f>E2-E3</f>
        <v>4294</v>
      </c>
      <c r="G4" t="s">
        <v>9</v>
      </c>
      <c r="H4" s="1">
        <f>2.5%*E6</f>
        <v>104.12950000000001</v>
      </c>
    </row>
    <row r="5" spans="1:8" x14ac:dyDescent="0.3">
      <c r="A5" s="2" t="s">
        <v>3</v>
      </c>
      <c r="B5" s="3">
        <f>B4*3%</f>
        <v>293.976</v>
      </c>
      <c r="C5" s="3">
        <f>C4*2%</f>
        <v>246.4</v>
      </c>
      <c r="D5" s="3">
        <f>D4*2%</f>
        <v>334.40000000000003</v>
      </c>
      <c r="E5" s="3">
        <f>E4*3%</f>
        <v>128.82</v>
      </c>
      <c r="G5" t="s">
        <v>10</v>
      </c>
      <c r="H5" s="1">
        <v>100</v>
      </c>
    </row>
    <row r="6" spans="1:8" x14ac:dyDescent="0.3">
      <c r="A6" s="2" t="s">
        <v>4</v>
      </c>
      <c r="B6" s="3">
        <f>B4-B5</f>
        <v>9505.2240000000002</v>
      </c>
      <c r="C6" s="3">
        <f>C4-C5</f>
        <v>12073.6</v>
      </c>
      <c r="D6" s="3">
        <f>D4-D5</f>
        <v>16385.599999999999</v>
      </c>
      <c r="E6" s="3">
        <f>E4-E5</f>
        <v>4165.18</v>
      </c>
      <c r="G6" s="6" t="s">
        <v>11</v>
      </c>
      <c r="H6" s="7">
        <f>SUM(H2:H5)</f>
        <v>784.12950000000001</v>
      </c>
    </row>
    <row r="7" spans="1:8" x14ac:dyDescent="0.3">
      <c r="A7" s="2" t="s">
        <v>5</v>
      </c>
      <c r="B7" s="3">
        <f>50*4</f>
        <v>200</v>
      </c>
      <c r="C7" s="3">
        <f>(50+15)*4</f>
        <v>260</v>
      </c>
      <c r="D7" s="3">
        <v>0</v>
      </c>
      <c r="E7" s="3">
        <f>H6</f>
        <v>784.12950000000001</v>
      </c>
    </row>
    <row r="8" spans="1:8" x14ac:dyDescent="0.3">
      <c r="A8" s="2" t="s">
        <v>6</v>
      </c>
      <c r="B8" s="3">
        <f>SUM(B6:B7)</f>
        <v>9705.2240000000002</v>
      </c>
      <c r="C8" s="3">
        <f>C6+C7</f>
        <v>12333.6</v>
      </c>
      <c r="D8" s="3">
        <f>D6</f>
        <v>16385.599999999999</v>
      </c>
      <c r="E8" s="3">
        <f>E6+E7</f>
        <v>4949.3095000000003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Grasser</dc:creator>
  <cp:lastModifiedBy>Walter Grasser</cp:lastModifiedBy>
  <dcterms:created xsi:type="dcterms:W3CDTF">2024-01-10T10:55:00Z</dcterms:created>
  <dcterms:modified xsi:type="dcterms:W3CDTF">2024-01-10T11:57:41Z</dcterms:modified>
</cp:coreProperties>
</file>